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4875" yWindow="-330" windowWidth="11910" windowHeight="12720"/>
  </bookViews>
  <sheets>
    <sheet name="Załącznik nr 2" sheetId="1" r:id="rId1"/>
  </sheets>
  <calcPr calcId="125725" iterateDelta="1E-4"/>
</workbook>
</file>

<file path=xl/calcChain.xml><?xml version="1.0" encoding="utf-8"?>
<calcChain xmlns="http://schemas.openxmlformats.org/spreadsheetml/2006/main">
  <c r="I39" i="1"/>
  <c r="J39" s="1"/>
  <c r="H39"/>
  <c r="G39"/>
  <c r="K38"/>
  <c r="J38"/>
  <c r="I38"/>
  <c r="G38"/>
  <c r="H38" s="1"/>
  <c r="K37"/>
  <c r="J37"/>
  <c r="I37"/>
  <c r="I40" s="1"/>
  <c r="H37"/>
  <c r="G37"/>
  <c r="I36"/>
  <c r="J36" s="1"/>
  <c r="K36" s="1"/>
  <c r="H36"/>
  <c r="G36"/>
  <c r="K35"/>
  <c r="J35"/>
  <c r="J40" s="1"/>
  <c r="I35"/>
  <c r="H35"/>
  <c r="G35"/>
  <c r="J33"/>
  <c r="I33"/>
  <c r="K33" s="1"/>
  <c r="H33"/>
  <c r="G33"/>
  <c r="J31"/>
  <c r="I31"/>
  <c r="K31" s="1"/>
  <c r="H31"/>
  <c r="G31"/>
  <c r="K29"/>
  <c r="J29"/>
  <c r="I29"/>
  <c r="K13"/>
  <c r="J13"/>
  <c r="I13"/>
  <c r="J44"/>
  <c r="K44"/>
  <c r="J48"/>
  <c r="K48"/>
  <c r="I48"/>
  <c r="G58"/>
  <c r="H58" s="1"/>
  <c r="I58"/>
  <c r="G59"/>
  <c r="H59" s="1"/>
  <c r="I59"/>
  <c r="J59" s="1"/>
  <c r="K59" s="1"/>
  <c r="G60"/>
  <c r="H60" s="1"/>
  <c r="I60"/>
  <c r="J60" s="1"/>
  <c r="G61"/>
  <c r="H61" s="1"/>
  <c r="I61"/>
  <c r="G62"/>
  <c r="H62"/>
  <c r="I62"/>
  <c r="K57"/>
  <c r="J57"/>
  <c r="I57"/>
  <c r="I63" s="1"/>
  <c r="G57"/>
  <c r="H57" s="1"/>
  <c r="G53"/>
  <c r="H53" s="1"/>
  <c r="I53"/>
  <c r="G54"/>
  <c r="H54" s="1"/>
  <c r="I54"/>
  <c r="J54" s="1"/>
  <c r="K54" s="1"/>
  <c r="J52"/>
  <c r="I52"/>
  <c r="I55" s="1"/>
  <c r="H52"/>
  <c r="G52"/>
  <c r="I50"/>
  <c r="J50" s="1"/>
  <c r="G50"/>
  <c r="H50" s="1"/>
  <c r="G47"/>
  <c r="H47" s="1"/>
  <c r="I47"/>
  <c r="J46"/>
  <c r="I46"/>
  <c r="K46" s="1"/>
  <c r="H46"/>
  <c r="G46"/>
  <c r="G43"/>
  <c r="H43"/>
  <c r="I43"/>
  <c r="K42"/>
  <c r="J42"/>
  <c r="I42"/>
  <c r="I44" s="1"/>
  <c r="G42"/>
  <c r="H42" s="1"/>
  <c r="D31"/>
  <c r="G28"/>
  <c r="H28" s="1"/>
  <c r="D28"/>
  <c r="I28" s="1"/>
  <c r="J28" s="1"/>
  <c r="G27"/>
  <c r="H27" s="1"/>
  <c r="D27"/>
  <c r="I27" s="1"/>
  <c r="G26"/>
  <c r="H26" s="1"/>
  <c r="D26"/>
  <c r="I26" s="1"/>
  <c r="J26" s="1"/>
  <c r="G25"/>
  <c r="H25" s="1"/>
  <c r="D25"/>
  <c r="I25" s="1"/>
  <c r="I24"/>
  <c r="J24" s="1"/>
  <c r="G24"/>
  <c r="H24" s="1"/>
  <c r="I23"/>
  <c r="J23" s="1"/>
  <c r="G23"/>
  <c r="H23" s="1"/>
  <c r="I22"/>
  <c r="J22" s="1"/>
  <c r="K22" s="1"/>
  <c r="G22"/>
  <c r="H22" s="1"/>
  <c r="I19"/>
  <c r="J19" s="1"/>
  <c r="K19" s="1"/>
  <c r="G19"/>
  <c r="H19" s="1"/>
  <c r="H18"/>
  <c r="G18"/>
  <c r="D18"/>
  <c r="I18" s="1"/>
  <c r="H17"/>
  <c r="G17"/>
  <c r="D17"/>
  <c r="I17" s="1"/>
  <c r="G16"/>
  <c r="H16" s="1"/>
  <c r="D16"/>
  <c r="I16" s="1"/>
  <c r="G15"/>
  <c r="H15" s="1"/>
  <c r="D15"/>
  <c r="I15" s="1"/>
  <c r="I12"/>
  <c r="J12" s="1"/>
  <c r="K12" s="1"/>
  <c r="G12"/>
  <c r="H12" s="1"/>
  <c r="I11"/>
  <c r="J11" s="1"/>
  <c r="G11"/>
  <c r="H11" s="1"/>
  <c r="I10"/>
  <c r="J10" s="1"/>
  <c r="G10"/>
  <c r="H10" s="1"/>
  <c r="G9"/>
  <c r="H9" s="1"/>
  <c r="D9"/>
  <c r="I9" s="1"/>
  <c r="I8"/>
  <c r="J8" s="1"/>
  <c r="K8" s="1"/>
  <c r="G8"/>
  <c r="H8" s="1"/>
  <c r="I7"/>
  <c r="J7" s="1"/>
  <c r="H7"/>
  <c r="G7"/>
  <c r="I6"/>
  <c r="J6" s="1"/>
  <c r="G6"/>
  <c r="H6" s="1"/>
  <c r="K39" l="1"/>
  <c r="K40" s="1"/>
  <c r="J55"/>
  <c r="K50"/>
  <c r="K11"/>
  <c r="K52"/>
  <c r="K61"/>
  <c r="K60"/>
  <c r="K63" s="1"/>
  <c r="J62"/>
  <c r="K62" s="1"/>
  <c r="J61"/>
  <c r="J58"/>
  <c r="K58" s="1"/>
  <c r="J53"/>
  <c r="J47"/>
  <c r="K47" s="1"/>
  <c r="J43"/>
  <c r="K43" s="1"/>
  <c r="K23"/>
  <c r="J17"/>
  <c r="K17" s="1"/>
  <c r="J16"/>
  <c r="K16" s="1"/>
  <c r="J25"/>
  <c r="J9"/>
  <c r="J18"/>
  <c r="K18" s="1"/>
  <c r="J27"/>
  <c r="K27" s="1"/>
  <c r="J15"/>
  <c r="K15" s="1"/>
  <c r="I20"/>
  <c r="K24"/>
  <c r="K28"/>
  <c r="K6"/>
  <c r="K7"/>
  <c r="K10"/>
  <c r="K26"/>
  <c r="J63" l="1"/>
  <c r="K55"/>
  <c r="K53"/>
  <c r="K25"/>
  <c r="K9"/>
  <c r="J20"/>
  <c r="K20"/>
</calcChain>
</file>

<file path=xl/sharedStrings.xml><?xml version="1.0" encoding="utf-8"?>
<sst xmlns="http://schemas.openxmlformats.org/spreadsheetml/2006/main" count="134" uniqueCount="80">
  <si>
    <t xml:space="preserve">FORMULARZ CENOWY </t>
  </si>
  <si>
    <t>L.p.</t>
  </si>
  <si>
    <t>Opis przedmiotu zamówienia</t>
  </si>
  <si>
    <t>j.m.</t>
  </si>
  <si>
    <t>Cena j. netto</t>
  </si>
  <si>
    <t>VAT %</t>
  </si>
  <si>
    <t>Kwota j. VAT</t>
  </si>
  <si>
    <t>Cena j. brutto</t>
  </si>
  <si>
    <t xml:space="preserve">wartość netto                </t>
  </si>
  <si>
    <t xml:space="preserve">kwota  VAT                </t>
  </si>
  <si>
    <t xml:space="preserve">wartość brutto                      </t>
  </si>
  <si>
    <t>x</t>
  </si>
  <si>
    <t xml:space="preserve">Ilość </t>
  </si>
  <si>
    <t>1.</t>
  </si>
  <si>
    <t>szt</t>
  </si>
  <si>
    <t>2.</t>
  </si>
  <si>
    <t>Suma</t>
  </si>
  <si>
    <t>kpl</t>
  </si>
  <si>
    <t>para</t>
  </si>
  <si>
    <t>Miękka, gładka piłka do ćwiczeń typu Redondo Togu o średnicy 26 cm, maksymalne obciążenie 120 kg, wykonana z miękkiego, elastycznego, bezwonnego i hipoalergicznego, odpornego na zniszczenia spienionego materiału PCV. Piłka łatwa w utrzymaniu czystości. Deklaracja zgodności CE</t>
  </si>
  <si>
    <t>Miękka, gładka piłka do ćwiczeń typu Redondo Togu o średnicy 22 cm, maksymalne obciążenie 120 kg, wykonana z miękkiego, elastycznego, bezwonnego i hipoalergicznego, odpornego na zniszczenia spienionego materiału PCV. Piłka łatwa w utrzymaniu czystości. Deklaracja zgodności CE</t>
  </si>
  <si>
    <t xml:space="preserve">Minipiłka z pianki o niskiej gęstości do piłki nożnej halowej, rozmiar 3 </t>
  </si>
  <si>
    <t>Gładka piłka gimnastyczna o średnicy 20 cm (+/- 2 cm),  wykonana z tworzywa ABS z powierzchnią antypoślizgową, zabezpieczenie przed nagłym pęknięciem. Deklaracja zgodności CE</t>
  </si>
  <si>
    <t>Piłka gimnastyczna o średnicy 20 cm (+/- 2 cm) z wypustkami sensorycznymi,  wykonana z tworzywa ABS z powierzchnią antypoślizgową, zabezpieczenie przed nagłym pęknięciem. Deklaracja zgodności CE</t>
  </si>
  <si>
    <t>Podwójna piłka typu orzeszek do masażu z wypustkami wykonana z tworzywa PVC, średnica każdej piłeczki min. 8 cm, standard</t>
  </si>
  <si>
    <t>Podwójna gładka piłka typu orzeszek do masażu wykonana z piankowego tworzywa EPP, średnica każdej piłeczki min. 8 cm, standard</t>
  </si>
  <si>
    <t>3.</t>
  </si>
  <si>
    <t>4.</t>
  </si>
  <si>
    <t>5.</t>
  </si>
  <si>
    <t>Elastyczna, lateksowa taśma do ćwiczeń o długości co najmniej 2,5 m typu Thera Band czerwona o średnim oporze</t>
  </si>
  <si>
    <t>Elastyczna, lateksowa taśma do ćwiczeń o długości co najmniej 2,5 m typu Thera Band zielona o mocnym oporze</t>
  </si>
  <si>
    <t>Elastyczna, lateksowa taśma do ćwiczeń o długości co najmniej 2,5 m typu Thera Band niebieska o ekstra mocnym oporze</t>
  </si>
  <si>
    <t>Elastyczna, lateksowa taśma do ćwiczeń o długości co najmniej 2,5 m typu Thera Band żółta o słabym oporze</t>
  </si>
  <si>
    <t xml:space="preserve">Zestaw 5 gum-pętli-do ćwiczeń rozwojowych, rozciągania i rehabilitacji o różnym stopniu oporu. Wykonane z lateksu. W zestawie woreczek do przechowywania. </t>
  </si>
  <si>
    <t>Kompaktowy step do aerobiku typu Reebok Step z 3 - stopniową możliwością regulacji wysokości o antypoślizgowej powierzchni, maksymalne obciążenie co najmniej 120 kg.</t>
  </si>
  <si>
    <t>Ciężarki opaskowe regulowane zapinanie na rzepy do zakładania na ręce i nogi 250 g</t>
  </si>
  <si>
    <t>Ciężarki opaskowe regulowane zapinanie na rzepy do zakładania na ręce i nogi 500g</t>
  </si>
  <si>
    <t>Ciężarki opaskowe regulowane zapinanie na rzepy do zakładania na ręce i nogi 750g</t>
  </si>
  <si>
    <t>Ciężarki opaskowe regulowane zapinanie na rzepy do zakładania na ręce i nogi 1000g</t>
  </si>
  <si>
    <t>Ciężarki opaskowe regulowane zapinanie na rzepy do zakładania na ręce i nogi 1500g</t>
  </si>
  <si>
    <t>Ciężarki opaskowe regulowane zapinanie na rzepy do zakładania na ręce i nogi 2000g</t>
  </si>
  <si>
    <t>Ciężarki opaskowe regulowane zapinanie na rzepy do zakładania na ręce i nogi 3000g</t>
  </si>
  <si>
    <t>Laska z czteropunktowym podparciem zakończone gumowymi, antypoślizgowymi nasadkami. Uchwyt wyprofilowany, uniwersalny na lewą i prawą dłoń. Wykonana z aluminium ze stalową postawą</t>
  </si>
  <si>
    <t>Składane kije do nordic walking wykonane z lekkiegoo aluminium o teleskopowej regulacji wysoości. Ergonomiczna rękojeść wykonana z tworzywa sztucznego. Paski regulowane, umożliwiające stabilne mocowanie dłoni. Możliwość wymiany końcówki. W zestawie 2 pary nasadek gumowych do twardych nawierzchni.</t>
  </si>
  <si>
    <t xml:space="preserve">Klin Kaltenborna z wgłębieniem mały do terapii manualnej kręgosłupa. Wykonany z tworzywa łatwego w czyszczeniu, który nie wchłania potu ani płynów. Długość min. 15cm </t>
  </si>
  <si>
    <t>Klin Kaltenborna z wgłębieniem duży do terapii manualnej kręgosłupa. Wykonany z tworzywa łatwego w czyszczeniu, który nie wchłania potu ani płynów. Długość min. 20 cm.</t>
  </si>
  <si>
    <t xml:space="preserve">Owalna podkładka balansująca typu Thera Band w kolorze niebieskim, wykonana z pianki EVA o antypoślizgowej powierzchni, o zwiększonej elastyczności </t>
  </si>
  <si>
    <t>Lustro do terapii lustrzanej wymiar minimalny 62cm x 37cm x 2cm</t>
  </si>
  <si>
    <t>Platforma do balansowania typu Bosu w kształcie półpiłki o średnicy co najmniej 55 cm z linkami o długości co najmniej 90 cm, wysokość co najmniej 21 cm. Wykonana z tworzywa sztucznego z powierzchnią antypoślizgową. Nośność maksymalna co najmniej 150kg. Pomka i dwa ekspandery w zestwie.</t>
  </si>
  <si>
    <t>Elastyczny wałek typu Theraband FlexBar w kolorze czerwonym, średni poziom oporu, długość co najmniej 30 cm.</t>
  </si>
  <si>
    <t>Kostka rehabilitacyjna wykonana z średnio twardej pianki poliuretanowej, tapicerka o zastosowaniu medycznym, materiał skóropodobny łatwy w utrzymaniu czystości i odporny na działanie olejów, alkoholu i płynów do dezynfekcji, rozmiar– 50x50x50cm</t>
  </si>
  <si>
    <t>Kostka rehabilitacyjna wykonana z średnio twardej pianki poliuretanowej, tapicerka o zastosowaniu medycznym, materiał skóropodobny łatwy w utrzymaniu czystości i odporny na działanie olejów, alkoholu i płynów do dezynfekcji, rozmiar– 30x30x30cm,</t>
  </si>
  <si>
    <t xml:space="preserve">Kostka rehabilitacyjna wykonana z średnio twardej pianki poliuretanowej, tapicerka o zastosowaniu medycznym, materiał skóropodobny łatwy w utrzymaniu czystości i odporny na działanie olejów, alkoholu i płynów do dezynfekcji, rozmiar–25x25x10cm,  </t>
  </si>
  <si>
    <t xml:space="preserve">Zestaw piłeczek terapeutycznych typu Handmaster Plus z gumkami na poszczególne palce o różnym stopniu oporu (mały, średni, twardy) do ćwiczeń dłoni </t>
  </si>
  <si>
    <t xml:space="preserve">Zestaw trzech silikonowych piłek w kształcie jajek do ściskania o różnym stopniu oporu: lekki -9-12 kg, średni 12-15 kg, ciężki 15-18 kg. Dopasowane do kształtu ręki </t>
  </si>
  <si>
    <t>Zestaw trzech silikonowych ściskaczy w kształcie oponki do rehabilitacji dłoni o różnym stopniu oporu: lekki w zakresie 8-12 kg; średni w zakresie 13-16 kg; cięzki w zakresie 16-20 kg</t>
  </si>
  <si>
    <t>Zestaw trzech gum lateksowych do treningu palcó o różnym stopniu oporu: lekki w zakresie 1-3 kg;  średni w zakresie 3-4 kg, ciężki w zakresie 4-5 kg</t>
  </si>
  <si>
    <t>Zestaw trzech piłeczek antystresowych wykonanych z żelowego surowca o różnym stopiu oporu (słaba, średnia, mocna) o średnicy 5 cm, dostosowana do każdego rozmiaru dłoni</t>
  </si>
  <si>
    <t>(5x6)</t>
  </si>
  <si>
    <t>(5+7)</t>
  </si>
  <si>
    <t>(4x5)</t>
  </si>
  <si>
    <t>(9x6)</t>
  </si>
  <si>
    <t>(9+10)</t>
  </si>
  <si>
    <t>Wysoki balkonik do chodzenia typu ambona na czterech kółkach w tym dwa z możliwości blokowania. Regulowany na wysokość w zakresie co najmniej 101-124 cm, ze składanym siedziskiem, uchwytem na kroplówkę. Maksymalne obciżenie co najmniej 100 kg. Deklaracja zgodności CE w języku polskim. Gwarancja minimum 24 mce</t>
  </si>
  <si>
    <t xml:space="preserve">Zadanie 2 Taśmy rehabilitacyne </t>
  </si>
  <si>
    <t>Zadanie 3 Ciężąrki opaskowe</t>
  </si>
  <si>
    <t>Zadanie 4 Step</t>
  </si>
  <si>
    <t>Zadanie 5 Kije</t>
  </si>
  <si>
    <t>Zadanie 8 Trener róznowagi</t>
  </si>
  <si>
    <t>Zadanie 9 Lustro do terapii manualnej</t>
  </si>
  <si>
    <t>Zadanie 10 Kształtki rehabilitacyjne</t>
  </si>
  <si>
    <t>Zadanie 11 Trenażery dłoni</t>
  </si>
  <si>
    <t>Balkonik rehabilitacyjny na dwóch kołach i dwóch nóżkach z siedziskiem i możliwością regulacji wysokości  i możliwością składania, obciążenie co najmniej 120 kg.  Instrukcja obsługi w języku polskim. Deklaracja zgodności CE w języku polskim. Gwarancja minimum 12 mce</t>
  </si>
  <si>
    <t>Balkonik czterokołowy z hamulcami wykonany z wzmocnionej poprzecznie aluminiowej ramy. Wyposażony w przednie nóżki z pełnymi kołami o średnicy co najmniej 5’’, hamulce ręczne, w tym również dodatkowe hamulce postojowe, oraz wymienne nóżki tylne (z kołami lub nasadkami). Uchwyty zapewniające odpowiednią stabilizację i wygodę użytkowania. Wysokość balkonika regulowana do wzrostu użytkownika w zakresie 79-31 cm. Po złożeniu balkonik ma zajmować niewiele miejsca, co ułatwi transport i przechowywanie. Maksymalne obciążenie co najmniej 130 kg.  Instrukcja obsługi w języku polskim. Deklaracja zgodności CE w języku polskim. Gwarancja minimum 12 mce</t>
  </si>
  <si>
    <t>Kule łokciowe z możliwością regulacji wysokości w zakresie co najmniej 98-128 cm oraz stałą obejmą łokciową, wykonane z aluminium i tworzywa ABS, zakończone wzmocnioną nasadką,  obciążenie co najmniej 130 kg. Instrukcja obsługi w języku polskim. Deklaracja zgodności CE w języku polskim. Gwarancja minimum 12 mce</t>
  </si>
  <si>
    <t>6.</t>
  </si>
  <si>
    <t>7.</t>
  </si>
  <si>
    <t>Zadanie 6 Balkoniki i kule ortopedyczne, laska do nauki chodu</t>
  </si>
  <si>
    <t xml:space="preserve">Zadanie 1 Piłki rehabilitacyjne </t>
  </si>
  <si>
    <t>Zadanie 7 Klin Kaltenborna</t>
  </si>
</sst>
</file>

<file path=xl/styles.xml><?xml version="1.0" encoding="utf-8"?>
<styleSheet xmlns="http://schemas.openxmlformats.org/spreadsheetml/2006/main">
  <numFmts count="1">
    <numFmt numFmtId="164" formatCode="#,##0.00\ _z_ł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name val="Times New Roman"/>
      <family val="1"/>
      <charset val="238"/>
    </font>
    <font>
      <i/>
      <sz val="7"/>
      <name val="Times New Roman"/>
      <family val="1"/>
      <charset val="238"/>
    </font>
    <font>
      <i/>
      <sz val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/>
  </cellStyleXfs>
  <cellXfs count="30">
    <xf numFmtId="0" fontId="0" fillId="0" borderId="0" xfId="0"/>
    <xf numFmtId="0" fontId="3" fillId="0" borderId="0" xfId="0" applyFont="1"/>
    <xf numFmtId="0" fontId="4" fillId="0" borderId="4" xfId="0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164" fontId="3" fillId="0" borderId="4" xfId="0" applyNumberFormat="1" applyFont="1" applyBorder="1" applyAlignment="1">
      <alignment horizontal="center" vertical="center"/>
    </xf>
    <xf numFmtId="9" fontId="3" fillId="0" borderId="4" xfId="1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0" xfId="0" applyFont="1" applyBorder="1"/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wrapText="1"/>
    </xf>
    <xf numFmtId="0" fontId="3" fillId="0" borderId="4" xfId="0" applyFont="1" applyBorder="1"/>
    <xf numFmtId="164" fontId="7" fillId="0" borderId="4" xfId="0" applyNumberFormat="1" applyFont="1" applyBorder="1" applyAlignment="1">
      <alignment horizontal="center" vertical="center"/>
    </xf>
    <xf numFmtId="0" fontId="7" fillId="0" borderId="0" xfId="0" applyFont="1"/>
    <xf numFmtId="4" fontId="3" fillId="0" borderId="4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</cellXfs>
  <cellStyles count="3">
    <cellStyle name="Excel Built-in Normal" xfId="2"/>
    <cellStyle name="Normalny" xfId="0" builtinId="0"/>
    <cellStyle name="Procentowy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3"/>
  <sheetViews>
    <sheetView tabSelected="1" topLeftCell="A55" zoomScale="106" zoomScaleNormal="106" workbookViewId="0">
      <selection activeCell="E78" sqref="E78"/>
    </sheetView>
  </sheetViews>
  <sheetFormatPr defaultRowHeight="15"/>
  <cols>
    <col min="1" max="1" width="3.7109375" style="18" customWidth="1"/>
    <col min="2" max="2" width="82.42578125" style="1" customWidth="1"/>
    <col min="3" max="3" width="5" style="18" customWidth="1"/>
    <col min="4" max="8" width="9.140625" style="18"/>
    <col min="9" max="9" width="12.140625" style="18" customWidth="1"/>
    <col min="10" max="10" width="9.140625" style="18"/>
    <col min="11" max="11" width="12.28515625" style="18" customWidth="1"/>
    <col min="12" max="16384" width="9.140625" style="1"/>
  </cols>
  <sheetData>
    <row r="1" spans="1:1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22.5">
      <c r="A2" s="2" t="s">
        <v>1</v>
      </c>
      <c r="B2" s="3" t="s">
        <v>2</v>
      </c>
      <c r="C2" s="4" t="s">
        <v>3</v>
      </c>
      <c r="D2" s="4" t="s">
        <v>12</v>
      </c>
      <c r="E2" s="5" t="s">
        <v>4</v>
      </c>
      <c r="F2" s="6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</row>
    <row r="3" spans="1:11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</row>
    <row r="4" spans="1:11">
      <c r="A4" s="7" t="s">
        <v>11</v>
      </c>
      <c r="B4" s="7" t="s">
        <v>11</v>
      </c>
      <c r="C4" s="9" t="s">
        <v>11</v>
      </c>
      <c r="D4" s="8" t="s">
        <v>11</v>
      </c>
      <c r="E4" s="10" t="s">
        <v>11</v>
      </c>
      <c r="F4" s="8" t="s">
        <v>11</v>
      </c>
      <c r="G4" s="10" t="s">
        <v>58</v>
      </c>
      <c r="H4" s="10" t="s">
        <v>59</v>
      </c>
      <c r="I4" s="10" t="s">
        <v>60</v>
      </c>
      <c r="J4" s="10" t="s">
        <v>61</v>
      </c>
      <c r="K4" s="10" t="s">
        <v>62</v>
      </c>
    </row>
    <row r="5" spans="1:11">
      <c r="A5" s="26" t="s">
        <v>78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ht="60">
      <c r="A6" s="11" t="s">
        <v>13</v>
      </c>
      <c r="B6" s="15" t="s">
        <v>19</v>
      </c>
      <c r="C6" s="11" t="s">
        <v>14</v>
      </c>
      <c r="D6" s="11">
        <v>2</v>
      </c>
      <c r="E6" s="23"/>
      <c r="F6" s="14"/>
      <c r="G6" s="13">
        <f>E6*F6</f>
        <v>0</v>
      </c>
      <c r="H6" s="13">
        <f>E6+G6</f>
        <v>0</v>
      </c>
      <c r="I6" s="13">
        <f>D6*E6</f>
        <v>0</v>
      </c>
      <c r="J6" s="13">
        <f>I6*F6</f>
        <v>0</v>
      </c>
      <c r="K6" s="13">
        <f>I6+J6</f>
        <v>0</v>
      </c>
    </row>
    <row r="7" spans="1:11" ht="60">
      <c r="A7" s="11" t="s">
        <v>15</v>
      </c>
      <c r="B7" s="15" t="s">
        <v>20</v>
      </c>
      <c r="C7" s="11" t="s">
        <v>14</v>
      </c>
      <c r="D7" s="11">
        <v>2</v>
      </c>
      <c r="E7" s="23"/>
      <c r="F7" s="14"/>
      <c r="G7" s="13">
        <f t="shared" ref="G7:G11" si="0">E7*F7</f>
        <v>0</v>
      </c>
      <c r="H7" s="13">
        <f t="shared" ref="H7:H11" si="1">E7+G7</f>
        <v>0</v>
      </c>
      <c r="I7" s="13">
        <f t="shared" ref="I7:I11" si="2">D7*E7</f>
        <v>0</v>
      </c>
      <c r="J7" s="13">
        <f t="shared" ref="J7:J11" si="3">I7*F7</f>
        <v>0</v>
      </c>
      <c r="K7" s="13">
        <f t="shared" ref="K7:K11" si="4">I7+J7</f>
        <v>0</v>
      </c>
    </row>
    <row r="8" spans="1:11" ht="20.25" customHeight="1">
      <c r="A8" s="11" t="s">
        <v>26</v>
      </c>
      <c r="B8" s="15" t="s">
        <v>21</v>
      </c>
      <c r="C8" s="11" t="s">
        <v>14</v>
      </c>
      <c r="D8" s="11">
        <v>2</v>
      </c>
      <c r="E8" s="23"/>
      <c r="F8" s="14"/>
      <c r="G8" s="13">
        <f t="shared" si="0"/>
        <v>0</v>
      </c>
      <c r="H8" s="13">
        <f t="shared" si="1"/>
        <v>0</v>
      </c>
      <c r="I8" s="13">
        <f t="shared" si="2"/>
        <v>0</v>
      </c>
      <c r="J8" s="13">
        <f t="shared" si="3"/>
        <v>0</v>
      </c>
      <c r="K8" s="13">
        <f t="shared" si="4"/>
        <v>0</v>
      </c>
    </row>
    <row r="9" spans="1:11" ht="33" customHeight="1">
      <c r="A9" s="11" t="s">
        <v>27</v>
      </c>
      <c r="B9" s="15" t="s">
        <v>22</v>
      </c>
      <c r="C9" s="11" t="s">
        <v>14</v>
      </c>
      <c r="D9" s="11">
        <f>3+6</f>
        <v>9</v>
      </c>
      <c r="E9" s="23"/>
      <c r="F9" s="14"/>
      <c r="G9" s="13">
        <f t="shared" si="0"/>
        <v>0</v>
      </c>
      <c r="H9" s="13">
        <f t="shared" si="1"/>
        <v>0</v>
      </c>
      <c r="I9" s="13">
        <f t="shared" si="2"/>
        <v>0</v>
      </c>
      <c r="J9" s="13">
        <f t="shared" si="3"/>
        <v>0</v>
      </c>
      <c r="K9" s="13">
        <f t="shared" si="4"/>
        <v>0</v>
      </c>
    </row>
    <row r="10" spans="1:11" ht="45">
      <c r="A10" s="11" t="s">
        <v>28</v>
      </c>
      <c r="B10" s="15" t="s">
        <v>23</v>
      </c>
      <c r="C10" s="11" t="s">
        <v>14</v>
      </c>
      <c r="D10" s="11">
        <v>6</v>
      </c>
      <c r="E10" s="23"/>
      <c r="F10" s="14"/>
      <c r="G10" s="13">
        <f t="shared" si="0"/>
        <v>0</v>
      </c>
      <c r="H10" s="13">
        <f t="shared" si="1"/>
        <v>0</v>
      </c>
      <c r="I10" s="13">
        <f t="shared" si="2"/>
        <v>0</v>
      </c>
      <c r="J10" s="13">
        <f t="shared" si="3"/>
        <v>0</v>
      </c>
      <c r="K10" s="13">
        <f t="shared" si="4"/>
        <v>0</v>
      </c>
    </row>
    <row r="11" spans="1:11" ht="30">
      <c r="A11" s="11" t="s">
        <v>75</v>
      </c>
      <c r="B11" s="15" t="s">
        <v>25</v>
      </c>
      <c r="C11" s="11" t="s">
        <v>14</v>
      </c>
      <c r="D11" s="11">
        <v>2</v>
      </c>
      <c r="E11" s="23"/>
      <c r="F11" s="14"/>
      <c r="G11" s="13">
        <f t="shared" si="0"/>
        <v>0</v>
      </c>
      <c r="H11" s="13">
        <f t="shared" si="1"/>
        <v>0</v>
      </c>
      <c r="I11" s="13">
        <f t="shared" si="2"/>
        <v>0</v>
      </c>
      <c r="J11" s="13">
        <f t="shared" si="3"/>
        <v>0</v>
      </c>
      <c r="K11" s="13">
        <f t="shared" si="4"/>
        <v>0</v>
      </c>
    </row>
    <row r="12" spans="1:11" ht="30">
      <c r="A12" s="11" t="s">
        <v>76</v>
      </c>
      <c r="B12" s="15" t="s">
        <v>24</v>
      </c>
      <c r="C12" s="11" t="s">
        <v>14</v>
      </c>
      <c r="D12" s="11">
        <v>2</v>
      </c>
      <c r="E12" s="23"/>
      <c r="F12" s="14"/>
      <c r="G12" s="13">
        <f>E12*F12</f>
        <v>0</v>
      </c>
      <c r="H12" s="13">
        <f>E12+G12</f>
        <v>0</v>
      </c>
      <c r="I12" s="13">
        <f>D12*E12</f>
        <v>0</v>
      </c>
      <c r="J12" s="13">
        <f>I12*F12</f>
        <v>0</v>
      </c>
      <c r="K12" s="13">
        <f>I12+J12</f>
        <v>0</v>
      </c>
    </row>
    <row r="13" spans="1:11" s="22" customFormat="1" ht="14.25">
      <c r="A13" s="27" t="s">
        <v>16</v>
      </c>
      <c r="B13" s="28"/>
      <c r="C13" s="28"/>
      <c r="D13" s="28"/>
      <c r="E13" s="28"/>
      <c r="F13" s="28"/>
      <c r="G13" s="28"/>
      <c r="H13" s="29"/>
      <c r="I13" s="21">
        <f>SUM(I6:I12)</f>
        <v>0</v>
      </c>
      <c r="J13" s="21">
        <f>SUM(J6:J12)</f>
        <v>0</v>
      </c>
      <c r="K13" s="21">
        <f>SUM(K6:K12)</f>
        <v>0</v>
      </c>
    </row>
    <row r="14" spans="1:11">
      <c r="A14" s="26" t="s">
        <v>64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</row>
    <row r="15" spans="1:11" ht="30">
      <c r="A15" s="11" t="s">
        <v>13</v>
      </c>
      <c r="B15" s="12" t="s">
        <v>29</v>
      </c>
      <c r="C15" s="11" t="s">
        <v>14</v>
      </c>
      <c r="D15" s="11">
        <f>25+15+10</f>
        <v>50</v>
      </c>
      <c r="E15" s="23"/>
      <c r="F15" s="14"/>
      <c r="G15" s="13">
        <f>E15*F15</f>
        <v>0</v>
      </c>
      <c r="H15" s="13">
        <f>E15+G15</f>
        <v>0</v>
      </c>
      <c r="I15" s="13">
        <f>D15*E15</f>
        <v>0</v>
      </c>
      <c r="J15" s="13">
        <f>I15*F15</f>
        <v>0</v>
      </c>
      <c r="K15" s="13">
        <f>I15+J15</f>
        <v>0</v>
      </c>
    </row>
    <row r="16" spans="1:11" ht="30">
      <c r="A16" s="11" t="s">
        <v>15</v>
      </c>
      <c r="B16" s="12" t="s">
        <v>30</v>
      </c>
      <c r="C16" s="11" t="s">
        <v>14</v>
      </c>
      <c r="D16" s="11">
        <f>25+15+10</f>
        <v>50</v>
      </c>
      <c r="E16" s="23"/>
      <c r="F16" s="14"/>
      <c r="G16" s="13">
        <f t="shared" ref="G16:G19" si="5">E16*F16</f>
        <v>0</v>
      </c>
      <c r="H16" s="13">
        <f t="shared" ref="H16:H19" si="6">E16+G16</f>
        <v>0</v>
      </c>
      <c r="I16" s="13">
        <f t="shared" ref="I16:I19" si="7">D16*E16</f>
        <v>0</v>
      </c>
      <c r="J16" s="13">
        <f t="shared" ref="J16:J19" si="8">I16*F16</f>
        <v>0</v>
      </c>
      <c r="K16" s="13">
        <f t="shared" ref="K16:K19" si="9">I16+J16</f>
        <v>0</v>
      </c>
    </row>
    <row r="17" spans="1:11" ht="30">
      <c r="A17" s="11" t="s">
        <v>26</v>
      </c>
      <c r="B17" s="12" t="s">
        <v>31</v>
      </c>
      <c r="C17" s="11" t="s">
        <v>14</v>
      </c>
      <c r="D17" s="11">
        <f>25+15+10</f>
        <v>50</v>
      </c>
      <c r="E17" s="23"/>
      <c r="F17" s="14"/>
      <c r="G17" s="13">
        <f t="shared" si="5"/>
        <v>0</v>
      </c>
      <c r="H17" s="13">
        <f t="shared" si="6"/>
        <v>0</v>
      </c>
      <c r="I17" s="13">
        <f t="shared" si="7"/>
        <v>0</v>
      </c>
      <c r="J17" s="13">
        <f t="shared" si="8"/>
        <v>0</v>
      </c>
      <c r="K17" s="13">
        <f t="shared" si="9"/>
        <v>0</v>
      </c>
    </row>
    <row r="18" spans="1:11" ht="30">
      <c r="A18" s="11" t="s">
        <v>27</v>
      </c>
      <c r="B18" s="12" t="s">
        <v>32</v>
      </c>
      <c r="C18" s="11" t="s">
        <v>14</v>
      </c>
      <c r="D18" s="11">
        <f>10</f>
        <v>10</v>
      </c>
      <c r="E18" s="23"/>
      <c r="F18" s="14"/>
      <c r="G18" s="13">
        <f t="shared" si="5"/>
        <v>0</v>
      </c>
      <c r="H18" s="13">
        <f t="shared" si="6"/>
        <v>0</v>
      </c>
      <c r="I18" s="13">
        <f t="shared" si="7"/>
        <v>0</v>
      </c>
      <c r="J18" s="13">
        <f t="shared" si="8"/>
        <v>0</v>
      </c>
      <c r="K18" s="13">
        <f t="shared" si="9"/>
        <v>0</v>
      </c>
    </row>
    <row r="19" spans="1:11" ht="30">
      <c r="A19" s="11" t="s">
        <v>28</v>
      </c>
      <c r="B19" s="12" t="s">
        <v>33</v>
      </c>
      <c r="C19" s="11" t="s">
        <v>17</v>
      </c>
      <c r="D19" s="11">
        <v>6</v>
      </c>
      <c r="E19" s="23"/>
      <c r="F19" s="14"/>
      <c r="G19" s="13">
        <f t="shared" si="5"/>
        <v>0</v>
      </c>
      <c r="H19" s="13">
        <f t="shared" si="6"/>
        <v>0</v>
      </c>
      <c r="I19" s="13">
        <f t="shared" si="7"/>
        <v>0</v>
      </c>
      <c r="J19" s="13">
        <f t="shared" si="8"/>
        <v>0</v>
      </c>
      <c r="K19" s="13">
        <f t="shared" si="9"/>
        <v>0</v>
      </c>
    </row>
    <row r="20" spans="1:11">
      <c r="A20" s="27" t="s">
        <v>16</v>
      </c>
      <c r="B20" s="28"/>
      <c r="C20" s="28"/>
      <c r="D20" s="28"/>
      <c r="E20" s="28"/>
      <c r="F20" s="28"/>
      <c r="G20" s="28"/>
      <c r="H20" s="29"/>
      <c r="I20" s="21">
        <f>SUM(I15:I19)</f>
        <v>0</v>
      </c>
      <c r="J20" s="21">
        <f t="shared" ref="J20:K20" si="10">SUM(J15:J19)</f>
        <v>0</v>
      </c>
      <c r="K20" s="21">
        <f t="shared" si="10"/>
        <v>0</v>
      </c>
    </row>
    <row r="21" spans="1:11">
      <c r="A21" s="26" t="s">
        <v>65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</row>
    <row r="22" spans="1:11" ht="17.25" customHeight="1">
      <c r="A22" s="11">
        <v>1</v>
      </c>
      <c r="B22" s="16" t="s">
        <v>35</v>
      </c>
      <c r="C22" s="11" t="s">
        <v>18</v>
      </c>
      <c r="D22" s="11">
        <v>2</v>
      </c>
      <c r="E22" s="23"/>
      <c r="F22" s="14"/>
      <c r="G22" s="13">
        <f>E22*F22</f>
        <v>0</v>
      </c>
      <c r="H22" s="13">
        <f>E22+G22</f>
        <v>0</v>
      </c>
      <c r="I22" s="13">
        <f>D22*E22</f>
        <v>0</v>
      </c>
      <c r="J22" s="13">
        <f>I22*F22</f>
        <v>0</v>
      </c>
      <c r="K22" s="13">
        <f>I22+J22</f>
        <v>0</v>
      </c>
    </row>
    <row r="23" spans="1:11" ht="17.25" customHeight="1">
      <c r="A23" s="11">
        <v>2</v>
      </c>
      <c r="B23" s="16" t="s">
        <v>36</v>
      </c>
      <c r="C23" s="11" t="s">
        <v>18</v>
      </c>
      <c r="D23" s="11">
        <v>2</v>
      </c>
      <c r="E23" s="23"/>
      <c r="F23" s="14"/>
      <c r="G23" s="13">
        <f t="shared" ref="G23:G28" si="11">E23*F23</f>
        <v>0</v>
      </c>
      <c r="H23" s="13">
        <f t="shared" ref="H23:H28" si="12">E23+G23</f>
        <v>0</v>
      </c>
      <c r="I23" s="13">
        <f t="shared" ref="I23:I28" si="13">D23*E23</f>
        <v>0</v>
      </c>
      <c r="J23" s="13">
        <f t="shared" ref="J23:J28" si="14">I23*F23</f>
        <v>0</v>
      </c>
      <c r="K23" s="13">
        <f t="shared" ref="K23:K28" si="15">I23+J23</f>
        <v>0</v>
      </c>
    </row>
    <row r="24" spans="1:11" ht="18.75" customHeight="1">
      <c r="A24" s="11">
        <v>3</v>
      </c>
      <c r="B24" s="16" t="s">
        <v>37</v>
      </c>
      <c r="C24" s="11" t="s">
        <v>18</v>
      </c>
      <c r="D24" s="11">
        <v>6</v>
      </c>
      <c r="E24" s="23"/>
      <c r="F24" s="14"/>
      <c r="G24" s="13">
        <f t="shared" si="11"/>
        <v>0</v>
      </c>
      <c r="H24" s="13">
        <f t="shared" si="12"/>
        <v>0</v>
      </c>
      <c r="I24" s="13">
        <f t="shared" si="13"/>
        <v>0</v>
      </c>
      <c r="J24" s="13">
        <f t="shared" si="14"/>
        <v>0</v>
      </c>
      <c r="K24" s="13">
        <f t="shared" si="15"/>
        <v>0</v>
      </c>
    </row>
    <row r="25" spans="1:11" ht="15" customHeight="1">
      <c r="A25" s="11">
        <v>4</v>
      </c>
      <c r="B25" s="16" t="s">
        <v>38</v>
      </c>
      <c r="C25" s="11" t="s">
        <v>18</v>
      </c>
      <c r="D25" s="11">
        <f>6+2</f>
        <v>8</v>
      </c>
      <c r="E25" s="23"/>
      <c r="F25" s="14"/>
      <c r="G25" s="13">
        <f t="shared" si="11"/>
        <v>0</v>
      </c>
      <c r="H25" s="13">
        <f t="shared" si="12"/>
        <v>0</v>
      </c>
      <c r="I25" s="13">
        <f t="shared" si="13"/>
        <v>0</v>
      </c>
      <c r="J25" s="13">
        <f t="shared" si="14"/>
        <v>0</v>
      </c>
      <c r="K25" s="13">
        <f t="shared" si="15"/>
        <v>0</v>
      </c>
    </row>
    <row r="26" spans="1:11" ht="19.5" customHeight="1">
      <c r="A26" s="11">
        <v>5</v>
      </c>
      <c r="B26" s="16" t="s">
        <v>39</v>
      </c>
      <c r="C26" s="11" t="s">
        <v>18</v>
      </c>
      <c r="D26" s="11">
        <f>6</f>
        <v>6</v>
      </c>
      <c r="E26" s="23"/>
      <c r="F26" s="14"/>
      <c r="G26" s="13">
        <f t="shared" si="11"/>
        <v>0</v>
      </c>
      <c r="H26" s="13">
        <f t="shared" si="12"/>
        <v>0</v>
      </c>
      <c r="I26" s="13">
        <f t="shared" si="13"/>
        <v>0</v>
      </c>
      <c r="J26" s="13">
        <f t="shared" si="14"/>
        <v>0</v>
      </c>
      <c r="K26" s="13">
        <f t="shared" si="15"/>
        <v>0</v>
      </c>
    </row>
    <row r="27" spans="1:11" ht="17.25" customHeight="1">
      <c r="A27" s="11">
        <v>6</v>
      </c>
      <c r="B27" s="16" t="s">
        <v>40</v>
      </c>
      <c r="C27" s="11" t="s">
        <v>18</v>
      </c>
      <c r="D27" s="11">
        <f>6</f>
        <v>6</v>
      </c>
      <c r="E27" s="23"/>
      <c r="F27" s="14"/>
      <c r="G27" s="13">
        <f t="shared" si="11"/>
        <v>0</v>
      </c>
      <c r="H27" s="13">
        <f t="shared" si="12"/>
        <v>0</v>
      </c>
      <c r="I27" s="13">
        <f t="shared" si="13"/>
        <v>0</v>
      </c>
      <c r="J27" s="13">
        <f t="shared" si="14"/>
        <v>0</v>
      </c>
      <c r="K27" s="13">
        <f t="shared" si="15"/>
        <v>0</v>
      </c>
    </row>
    <row r="28" spans="1:11" ht="18" customHeight="1">
      <c r="A28" s="11">
        <v>7</v>
      </c>
      <c r="B28" s="16" t="s">
        <v>41</v>
      </c>
      <c r="C28" s="11" t="s">
        <v>18</v>
      </c>
      <c r="D28" s="11">
        <f>2+2</f>
        <v>4</v>
      </c>
      <c r="E28" s="23"/>
      <c r="F28" s="14"/>
      <c r="G28" s="13">
        <f t="shared" si="11"/>
        <v>0</v>
      </c>
      <c r="H28" s="13">
        <f t="shared" si="12"/>
        <v>0</v>
      </c>
      <c r="I28" s="13">
        <f t="shared" si="13"/>
        <v>0</v>
      </c>
      <c r="J28" s="13">
        <f t="shared" si="14"/>
        <v>0</v>
      </c>
      <c r="K28" s="13">
        <f t="shared" si="15"/>
        <v>0</v>
      </c>
    </row>
    <row r="29" spans="1:11">
      <c r="A29" s="27" t="s">
        <v>16</v>
      </c>
      <c r="B29" s="28"/>
      <c r="C29" s="28"/>
      <c r="D29" s="28"/>
      <c r="E29" s="28"/>
      <c r="F29" s="28"/>
      <c r="G29" s="28"/>
      <c r="H29" s="29"/>
      <c r="I29" s="21">
        <f>SUM(I22:I28)</f>
        <v>0</v>
      </c>
      <c r="J29" s="21">
        <f>SUM(J22:J28)</f>
        <v>0</v>
      </c>
      <c r="K29" s="21">
        <f>SUM(K22:K28)</f>
        <v>0</v>
      </c>
    </row>
    <row r="30" spans="1:11">
      <c r="A30" s="26" t="s">
        <v>66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</row>
    <row r="31" spans="1:11" ht="30">
      <c r="A31" s="11">
        <v>1</v>
      </c>
      <c r="B31" s="16" t="s">
        <v>34</v>
      </c>
      <c r="C31" s="11" t="s">
        <v>14</v>
      </c>
      <c r="D31" s="11">
        <f>1+1+1</f>
        <v>3</v>
      </c>
      <c r="E31" s="23"/>
      <c r="F31" s="14"/>
      <c r="G31" s="13">
        <f t="shared" ref="G31" si="16">E31*F31</f>
        <v>0</v>
      </c>
      <c r="H31" s="13">
        <f t="shared" ref="H31" si="17">E31+G31</f>
        <v>0</v>
      </c>
      <c r="I31" s="13">
        <f t="shared" ref="I31" si="18">D31*E31</f>
        <v>0</v>
      </c>
      <c r="J31" s="13">
        <f t="shared" ref="J31" si="19">I31*F31</f>
        <v>0</v>
      </c>
      <c r="K31" s="13">
        <f t="shared" ref="K31" si="20">I31+J31</f>
        <v>0</v>
      </c>
    </row>
    <row r="32" spans="1:11">
      <c r="A32" s="26" t="s">
        <v>67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</row>
    <row r="33" spans="1:11" ht="66.75" customHeight="1">
      <c r="A33" s="11">
        <v>2</v>
      </c>
      <c r="B33" s="12" t="s">
        <v>43</v>
      </c>
      <c r="C33" s="11" t="s">
        <v>18</v>
      </c>
      <c r="D33" s="11">
        <v>4</v>
      </c>
      <c r="E33" s="23"/>
      <c r="F33" s="14"/>
      <c r="G33" s="13">
        <f t="shared" ref="G33" si="21">E33*F33</f>
        <v>0</v>
      </c>
      <c r="H33" s="13">
        <f t="shared" ref="H33" si="22">E33+G33</f>
        <v>0</v>
      </c>
      <c r="I33" s="13">
        <f t="shared" ref="I33" si="23">D33*E33</f>
        <v>0</v>
      </c>
      <c r="J33" s="13">
        <f t="shared" ref="J33" si="24">I33*F33</f>
        <v>0</v>
      </c>
      <c r="K33" s="13">
        <f t="shared" ref="K33" si="25">I33+J33</f>
        <v>0</v>
      </c>
    </row>
    <row r="34" spans="1:11">
      <c r="A34" s="26" t="s">
        <v>77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</row>
    <row r="35" spans="1:11" ht="61.5" customHeight="1">
      <c r="A35" s="11">
        <v>1</v>
      </c>
      <c r="B35" s="15" t="s">
        <v>63</v>
      </c>
      <c r="C35" s="11" t="s">
        <v>14</v>
      </c>
      <c r="D35" s="11">
        <v>1</v>
      </c>
      <c r="E35" s="23"/>
      <c r="F35" s="14"/>
      <c r="G35" s="13">
        <f t="shared" ref="G35:G39" si="26">E35*F35</f>
        <v>0</v>
      </c>
      <c r="H35" s="13">
        <f t="shared" ref="H35:H39" si="27">E35+G35</f>
        <v>0</v>
      </c>
      <c r="I35" s="13">
        <f t="shared" ref="I35:I39" si="28">D35*E35</f>
        <v>0</v>
      </c>
      <c r="J35" s="13">
        <f t="shared" ref="J35:J39" si="29">I35*F35</f>
        <v>0</v>
      </c>
      <c r="K35" s="13">
        <f t="shared" ref="K35:K39" si="30">I35+J35</f>
        <v>0</v>
      </c>
    </row>
    <row r="36" spans="1:11" ht="121.5" customHeight="1">
      <c r="A36" s="11">
        <v>2</v>
      </c>
      <c r="B36" s="15" t="s">
        <v>73</v>
      </c>
      <c r="C36" s="11" t="s">
        <v>14</v>
      </c>
      <c r="D36" s="11">
        <v>9</v>
      </c>
      <c r="E36" s="23"/>
      <c r="F36" s="14"/>
      <c r="G36" s="13">
        <f t="shared" si="26"/>
        <v>0</v>
      </c>
      <c r="H36" s="13">
        <f t="shared" si="27"/>
        <v>0</v>
      </c>
      <c r="I36" s="13">
        <f t="shared" si="28"/>
        <v>0</v>
      </c>
      <c r="J36" s="13">
        <f t="shared" si="29"/>
        <v>0</v>
      </c>
      <c r="K36" s="13">
        <f t="shared" si="30"/>
        <v>0</v>
      </c>
    </row>
    <row r="37" spans="1:11" ht="55.5" customHeight="1">
      <c r="A37" s="11">
        <v>3</v>
      </c>
      <c r="B37" s="15" t="s">
        <v>72</v>
      </c>
      <c r="C37" s="11" t="s">
        <v>14</v>
      </c>
      <c r="D37" s="11">
        <v>4</v>
      </c>
      <c r="E37" s="23"/>
      <c r="F37" s="14"/>
      <c r="G37" s="13">
        <f t="shared" si="26"/>
        <v>0</v>
      </c>
      <c r="H37" s="13">
        <f t="shared" si="27"/>
        <v>0</v>
      </c>
      <c r="I37" s="13">
        <f t="shared" si="28"/>
        <v>0</v>
      </c>
      <c r="J37" s="13">
        <f t="shared" si="29"/>
        <v>0</v>
      </c>
      <c r="K37" s="13">
        <f t="shared" si="30"/>
        <v>0</v>
      </c>
    </row>
    <row r="38" spans="1:11" ht="60.75" customHeight="1">
      <c r="A38" s="11">
        <v>4</v>
      </c>
      <c r="B38" s="15" t="s">
        <v>74</v>
      </c>
      <c r="C38" s="11" t="s">
        <v>18</v>
      </c>
      <c r="D38" s="11">
        <v>5</v>
      </c>
      <c r="E38" s="23"/>
      <c r="F38" s="14"/>
      <c r="G38" s="13">
        <f t="shared" si="26"/>
        <v>0</v>
      </c>
      <c r="H38" s="13">
        <f t="shared" si="27"/>
        <v>0</v>
      </c>
      <c r="I38" s="13">
        <f t="shared" si="28"/>
        <v>0</v>
      </c>
      <c r="J38" s="13">
        <f t="shared" si="29"/>
        <v>0</v>
      </c>
      <c r="K38" s="13">
        <f t="shared" si="30"/>
        <v>0</v>
      </c>
    </row>
    <row r="39" spans="1:11" ht="48" customHeight="1">
      <c r="A39" s="11">
        <v>5</v>
      </c>
      <c r="B39" s="15" t="s">
        <v>42</v>
      </c>
      <c r="C39" s="11" t="s">
        <v>14</v>
      </c>
      <c r="D39" s="11">
        <v>3</v>
      </c>
      <c r="E39" s="23"/>
      <c r="F39" s="14"/>
      <c r="G39" s="13">
        <f t="shared" si="26"/>
        <v>0</v>
      </c>
      <c r="H39" s="13">
        <f t="shared" si="27"/>
        <v>0</v>
      </c>
      <c r="I39" s="13">
        <f t="shared" si="28"/>
        <v>0</v>
      </c>
      <c r="J39" s="13">
        <f t="shared" si="29"/>
        <v>0</v>
      </c>
      <c r="K39" s="13">
        <f t="shared" si="30"/>
        <v>0</v>
      </c>
    </row>
    <row r="40" spans="1:11">
      <c r="A40" s="27" t="s">
        <v>16</v>
      </c>
      <c r="B40" s="28"/>
      <c r="C40" s="28"/>
      <c r="D40" s="28"/>
      <c r="E40" s="28"/>
      <c r="F40" s="28"/>
      <c r="G40" s="28"/>
      <c r="H40" s="29"/>
      <c r="I40" s="21">
        <f>SUM(I35:I39)</f>
        <v>0</v>
      </c>
      <c r="J40" s="21">
        <f t="shared" ref="J40:K40" si="31">SUM(J35:J39)</f>
        <v>0</v>
      </c>
      <c r="K40" s="21">
        <f t="shared" si="31"/>
        <v>0</v>
      </c>
    </row>
    <row r="41" spans="1:11">
      <c r="A41" s="26" t="s">
        <v>79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</row>
    <row r="42" spans="1:11" ht="30">
      <c r="A42" s="11">
        <v>1</v>
      </c>
      <c r="B42" s="15" t="s">
        <v>44</v>
      </c>
      <c r="C42" s="11" t="s">
        <v>14</v>
      </c>
      <c r="D42" s="11">
        <v>1</v>
      </c>
      <c r="E42" s="23"/>
      <c r="F42" s="14"/>
      <c r="G42" s="13">
        <f>E42*F42</f>
        <v>0</v>
      </c>
      <c r="H42" s="13">
        <f>E42+G42</f>
        <v>0</v>
      </c>
      <c r="I42" s="13">
        <f>D42*E42</f>
        <v>0</v>
      </c>
      <c r="J42" s="13">
        <f>I42*F42</f>
        <v>0</v>
      </c>
      <c r="K42" s="13">
        <f>I42+J42</f>
        <v>0</v>
      </c>
    </row>
    <row r="43" spans="1:11" ht="30">
      <c r="A43" s="11">
        <v>2</v>
      </c>
      <c r="B43" s="15" t="s">
        <v>45</v>
      </c>
      <c r="C43" s="11" t="s">
        <v>14</v>
      </c>
      <c r="D43" s="11">
        <v>1</v>
      </c>
      <c r="E43" s="23"/>
      <c r="F43" s="14"/>
      <c r="G43" s="13">
        <f>E43*F43</f>
        <v>0</v>
      </c>
      <c r="H43" s="13">
        <f>E43+G43</f>
        <v>0</v>
      </c>
      <c r="I43" s="13">
        <f>D43*E43</f>
        <v>0</v>
      </c>
      <c r="J43" s="13">
        <f>I43*F43</f>
        <v>0</v>
      </c>
      <c r="K43" s="13">
        <f>I43+J43</f>
        <v>0</v>
      </c>
    </row>
    <row r="44" spans="1:11">
      <c r="A44" s="27" t="s">
        <v>16</v>
      </c>
      <c r="B44" s="28"/>
      <c r="C44" s="28"/>
      <c r="D44" s="28"/>
      <c r="E44" s="28"/>
      <c r="F44" s="28"/>
      <c r="G44" s="28"/>
      <c r="H44" s="29"/>
      <c r="I44" s="21">
        <f>SUM(I42:I43)</f>
        <v>0</v>
      </c>
      <c r="J44" s="21">
        <f t="shared" ref="J44:K44" si="32">SUM(J42:J43)</f>
        <v>0</v>
      </c>
      <c r="K44" s="21">
        <f t="shared" si="32"/>
        <v>0</v>
      </c>
    </row>
    <row r="45" spans="1:11">
      <c r="A45" s="26" t="s">
        <v>68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</row>
    <row r="46" spans="1:11" ht="30">
      <c r="A46" s="11">
        <v>1</v>
      </c>
      <c r="B46" s="12" t="s">
        <v>46</v>
      </c>
      <c r="C46" s="11" t="s">
        <v>14</v>
      </c>
      <c r="D46" s="11">
        <v>2</v>
      </c>
      <c r="E46" s="23"/>
      <c r="F46" s="14"/>
      <c r="G46" s="13">
        <f>E46*F46</f>
        <v>0</v>
      </c>
      <c r="H46" s="13">
        <f>E46+G46</f>
        <v>0</v>
      </c>
      <c r="I46" s="13">
        <f>D46*E46</f>
        <v>0</v>
      </c>
      <c r="J46" s="13">
        <f>I46*F46</f>
        <v>0</v>
      </c>
      <c r="K46" s="13">
        <f>I46+J46</f>
        <v>0</v>
      </c>
    </row>
    <row r="47" spans="1:11" s="17" customFormat="1" ht="60">
      <c r="A47" s="11">
        <v>2</v>
      </c>
      <c r="B47" s="15" t="s">
        <v>48</v>
      </c>
      <c r="C47" s="11" t="s">
        <v>14</v>
      </c>
      <c r="D47" s="11">
        <v>2</v>
      </c>
      <c r="E47" s="23"/>
      <c r="F47" s="14"/>
      <c r="G47" s="13">
        <f>E47*F47</f>
        <v>0</v>
      </c>
      <c r="H47" s="13">
        <f>E47+G47</f>
        <v>0</v>
      </c>
      <c r="I47" s="13">
        <f>D47*E47</f>
        <v>0</v>
      </c>
      <c r="J47" s="13">
        <f>I47*F47</f>
        <v>0</v>
      </c>
      <c r="K47" s="13">
        <f>I47+J47</f>
        <v>0</v>
      </c>
    </row>
    <row r="48" spans="1:11">
      <c r="A48" s="27" t="s">
        <v>16</v>
      </c>
      <c r="B48" s="28"/>
      <c r="C48" s="28"/>
      <c r="D48" s="28"/>
      <c r="E48" s="28"/>
      <c r="F48" s="28"/>
      <c r="G48" s="28"/>
      <c r="H48" s="29"/>
      <c r="I48" s="21">
        <f>SUM(I46:I47)</f>
        <v>0</v>
      </c>
      <c r="J48" s="21">
        <f t="shared" ref="J48:K48" si="33">SUM(J46:J47)</f>
        <v>0</v>
      </c>
      <c r="K48" s="21">
        <f t="shared" si="33"/>
        <v>0</v>
      </c>
    </row>
    <row r="49" spans="1:11">
      <c r="A49" s="26" t="s">
        <v>69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</row>
    <row r="50" spans="1:11">
      <c r="A50" s="11">
        <v>1</v>
      </c>
      <c r="B50" s="20" t="s">
        <v>47</v>
      </c>
      <c r="C50" s="11" t="s">
        <v>14</v>
      </c>
      <c r="D50" s="11">
        <v>1</v>
      </c>
      <c r="E50" s="23"/>
      <c r="F50" s="14"/>
      <c r="G50" s="23">
        <f>E50*F50</f>
        <v>0</v>
      </c>
      <c r="H50" s="23">
        <f>E50+G50</f>
        <v>0</v>
      </c>
      <c r="I50" s="24">
        <f>D50*E50</f>
        <v>0</v>
      </c>
      <c r="J50" s="24">
        <f>I50*F50</f>
        <v>0</v>
      </c>
      <c r="K50" s="24">
        <f>I50+J50</f>
        <v>0</v>
      </c>
    </row>
    <row r="51" spans="1:11">
      <c r="A51" s="26" t="s">
        <v>70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</row>
    <row r="52" spans="1:11" ht="45">
      <c r="A52" s="11">
        <v>1</v>
      </c>
      <c r="B52" s="15" t="s">
        <v>52</v>
      </c>
      <c r="C52" s="11" t="s">
        <v>14</v>
      </c>
      <c r="D52" s="11">
        <v>2</v>
      </c>
      <c r="E52" s="23"/>
      <c r="F52" s="14"/>
      <c r="G52" s="23">
        <f>E52*F52</f>
        <v>0</v>
      </c>
      <c r="H52" s="23">
        <f>E52+G52</f>
        <v>0</v>
      </c>
      <c r="I52" s="23">
        <f>D52*E52</f>
        <v>0</v>
      </c>
      <c r="J52" s="23">
        <f>I52*F52</f>
        <v>0</v>
      </c>
      <c r="K52" s="23">
        <f>I52+J52</f>
        <v>0</v>
      </c>
    </row>
    <row r="53" spans="1:11" ht="45">
      <c r="A53" s="11">
        <v>2</v>
      </c>
      <c r="B53" s="15" t="s">
        <v>51</v>
      </c>
      <c r="C53" s="11" t="s">
        <v>14</v>
      </c>
      <c r="D53" s="11">
        <v>2</v>
      </c>
      <c r="E53" s="23"/>
      <c r="F53" s="14"/>
      <c r="G53" s="23">
        <f t="shared" ref="G53:G54" si="34">E53*F53</f>
        <v>0</v>
      </c>
      <c r="H53" s="23">
        <f t="shared" ref="H53:H54" si="35">E53+G53</f>
        <v>0</v>
      </c>
      <c r="I53" s="23">
        <f t="shared" ref="I53:I54" si="36">D53*E53</f>
        <v>0</v>
      </c>
      <c r="J53" s="23">
        <f t="shared" ref="J53:J54" si="37">I53*F53</f>
        <v>0</v>
      </c>
      <c r="K53" s="23">
        <f t="shared" ref="K53:K54" si="38">I53+J53</f>
        <v>0</v>
      </c>
    </row>
    <row r="54" spans="1:11" ht="45">
      <c r="A54" s="11">
        <v>3</v>
      </c>
      <c r="B54" s="15" t="s">
        <v>50</v>
      </c>
      <c r="C54" s="11" t="s">
        <v>14</v>
      </c>
      <c r="D54" s="11">
        <v>2</v>
      </c>
      <c r="E54" s="23"/>
      <c r="F54" s="14"/>
      <c r="G54" s="23">
        <f t="shared" si="34"/>
        <v>0</v>
      </c>
      <c r="H54" s="23">
        <f t="shared" si="35"/>
        <v>0</v>
      </c>
      <c r="I54" s="23">
        <f t="shared" si="36"/>
        <v>0</v>
      </c>
      <c r="J54" s="23">
        <f t="shared" si="37"/>
        <v>0</v>
      </c>
      <c r="K54" s="23">
        <f t="shared" si="38"/>
        <v>0</v>
      </c>
    </row>
    <row r="55" spans="1:11">
      <c r="A55" s="27" t="s">
        <v>16</v>
      </c>
      <c r="B55" s="28"/>
      <c r="C55" s="28"/>
      <c r="D55" s="28"/>
      <c r="E55" s="28"/>
      <c r="F55" s="28"/>
      <c r="G55" s="28"/>
      <c r="H55" s="29"/>
      <c r="I55" s="21">
        <f>SUM(I52:I54)</f>
        <v>0</v>
      </c>
      <c r="J55" s="21">
        <f t="shared" ref="J55:K55" si="39">SUM(J52:J54)</f>
        <v>0</v>
      </c>
      <c r="K55" s="21">
        <f t="shared" si="39"/>
        <v>0</v>
      </c>
    </row>
    <row r="56" spans="1:11">
      <c r="A56" s="26" t="s">
        <v>71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</row>
    <row r="57" spans="1:11" ht="36.75" customHeight="1">
      <c r="A57" s="11">
        <v>1</v>
      </c>
      <c r="B57" s="19" t="s">
        <v>57</v>
      </c>
      <c r="C57" s="11" t="s">
        <v>17</v>
      </c>
      <c r="D57" s="11">
        <v>2</v>
      </c>
      <c r="E57" s="23"/>
      <c r="F57" s="14"/>
      <c r="G57" s="23">
        <f>E57*F57</f>
        <v>0</v>
      </c>
      <c r="H57" s="23">
        <f>E57+G57</f>
        <v>0</v>
      </c>
      <c r="I57" s="23">
        <f>D57*E57</f>
        <v>0</v>
      </c>
      <c r="J57" s="23">
        <f>I57*F57</f>
        <v>0</v>
      </c>
      <c r="K57" s="23">
        <f>I57+J57</f>
        <v>0</v>
      </c>
    </row>
    <row r="58" spans="1:11" ht="32.25" customHeight="1">
      <c r="A58" s="11">
        <v>2</v>
      </c>
      <c r="B58" s="15" t="s">
        <v>54</v>
      </c>
      <c r="C58" s="11" t="s">
        <v>17</v>
      </c>
      <c r="D58" s="11">
        <v>2</v>
      </c>
      <c r="E58" s="23"/>
      <c r="F58" s="14"/>
      <c r="G58" s="23">
        <f t="shared" ref="G58:G62" si="40">E58*F58</f>
        <v>0</v>
      </c>
      <c r="H58" s="23">
        <f t="shared" ref="H58:H62" si="41">E58+G58</f>
        <v>0</v>
      </c>
      <c r="I58" s="23">
        <f t="shared" ref="I58:I62" si="42">D58*E58</f>
        <v>0</v>
      </c>
      <c r="J58" s="23">
        <f t="shared" ref="J58:J62" si="43">I58*F58</f>
        <v>0</v>
      </c>
      <c r="K58" s="23">
        <f t="shared" ref="K58:K62" si="44">I58+J58</f>
        <v>0</v>
      </c>
    </row>
    <row r="59" spans="1:11" ht="33.75" customHeight="1">
      <c r="A59" s="11">
        <v>3</v>
      </c>
      <c r="B59" s="15" t="s">
        <v>55</v>
      </c>
      <c r="C59" s="11" t="s">
        <v>17</v>
      </c>
      <c r="D59" s="11">
        <v>2</v>
      </c>
      <c r="E59" s="23"/>
      <c r="F59" s="14"/>
      <c r="G59" s="23">
        <f t="shared" si="40"/>
        <v>0</v>
      </c>
      <c r="H59" s="23">
        <f t="shared" si="41"/>
        <v>0</v>
      </c>
      <c r="I59" s="23">
        <f t="shared" si="42"/>
        <v>0</v>
      </c>
      <c r="J59" s="23">
        <f t="shared" si="43"/>
        <v>0</v>
      </c>
      <c r="K59" s="23">
        <f t="shared" si="44"/>
        <v>0</v>
      </c>
    </row>
    <row r="60" spans="1:11" ht="30">
      <c r="A60" s="11">
        <v>4</v>
      </c>
      <c r="B60" s="15" t="s">
        <v>56</v>
      </c>
      <c r="C60" s="11" t="s">
        <v>17</v>
      </c>
      <c r="D60" s="11">
        <v>2</v>
      </c>
      <c r="E60" s="23"/>
      <c r="F60" s="14"/>
      <c r="G60" s="23">
        <f t="shared" si="40"/>
        <v>0</v>
      </c>
      <c r="H60" s="23">
        <f t="shared" si="41"/>
        <v>0</v>
      </c>
      <c r="I60" s="23">
        <f t="shared" si="42"/>
        <v>0</v>
      </c>
      <c r="J60" s="23">
        <f t="shared" si="43"/>
        <v>0</v>
      </c>
      <c r="K60" s="23">
        <f t="shared" si="44"/>
        <v>0</v>
      </c>
    </row>
    <row r="61" spans="1:11" ht="30">
      <c r="A61" s="11">
        <v>5</v>
      </c>
      <c r="B61" s="15" t="s">
        <v>53</v>
      </c>
      <c r="C61" s="11" t="s">
        <v>17</v>
      </c>
      <c r="D61" s="11">
        <v>2</v>
      </c>
      <c r="E61" s="23"/>
      <c r="F61" s="14"/>
      <c r="G61" s="23">
        <f t="shared" si="40"/>
        <v>0</v>
      </c>
      <c r="H61" s="23">
        <f t="shared" si="41"/>
        <v>0</v>
      </c>
      <c r="I61" s="23">
        <f t="shared" si="42"/>
        <v>0</v>
      </c>
      <c r="J61" s="23">
        <f t="shared" si="43"/>
        <v>0</v>
      </c>
      <c r="K61" s="23">
        <f t="shared" si="44"/>
        <v>0</v>
      </c>
    </row>
    <row r="62" spans="1:11" ht="30">
      <c r="A62" s="11">
        <v>6</v>
      </c>
      <c r="B62" s="19" t="s">
        <v>49</v>
      </c>
      <c r="C62" s="11" t="s">
        <v>14</v>
      </c>
      <c r="D62" s="11">
        <v>2</v>
      </c>
      <c r="E62" s="23"/>
      <c r="F62" s="14"/>
      <c r="G62" s="23">
        <f t="shared" si="40"/>
        <v>0</v>
      </c>
      <c r="H62" s="23">
        <f t="shared" si="41"/>
        <v>0</v>
      </c>
      <c r="I62" s="23">
        <f t="shared" si="42"/>
        <v>0</v>
      </c>
      <c r="J62" s="23">
        <f t="shared" si="43"/>
        <v>0</v>
      </c>
      <c r="K62" s="23">
        <f t="shared" si="44"/>
        <v>0</v>
      </c>
    </row>
    <row r="63" spans="1:11">
      <c r="A63" s="27" t="s">
        <v>16</v>
      </c>
      <c r="B63" s="28"/>
      <c r="C63" s="28"/>
      <c r="D63" s="28"/>
      <c r="E63" s="28"/>
      <c r="F63" s="28"/>
      <c r="G63" s="28"/>
      <c r="H63" s="29"/>
      <c r="I63" s="21">
        <f>SUM(I57:I62)</f>
        <v>0</v>
      </c>
      <c r="J63" s="21">
        <f t="shared" ref="J63:K63" si="45">SUM(J57:J62)</f>
        <v>0</v>
      </c>
      <c r="K63" s="21">
        <f t="shared" si="45"/>
        <v>0</v>
      </c>
    </row>
  </sheetData>
  <mergeCells count="20">
    <mergeCell ref="A34:K34"/>
    <mergeCell ref="A41:K41"/>
    <mergeCell ref="A63:H63"/>
    <mergeCell ref="A45:K45"/>
    <mergeCell ref="A51:K51"/>
    <mergeCell ref="A56:K56"/>
    <mergeCell ref="A40:H40"/>
    <mergeCell ref="A44:H44"/>
    <mergeCell ref="A48:H48"/>
    <mergeCell ref="A55:H55"/>
    <mergeCell ref="A49:K49"/>
    <mergeCell ref="A1:K1"/>
    <mergeCell ref="A5:K5"/>
    <mergeCell ref="A30:K30"/>
    <mergeCell ref="A32:K32"/>
    <mergeCell ref="A13:H13"/>
    <mergeCell ref="A14:K14"/>
    <mergeCell ref="A20:H20"/>
    <mergeCell ref="A21:K21"/>
    <mergeCell ref="A29:H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2025-07-15T07:38:48Z</dcterms:modified>
</cp:coreProperties>
</file>