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5" windowHeight="5580"/>
  </bookViews>
  <sheets>
    <sheet name="Formularz cenowy" sheetId="2" r:id="rId1"/>
  </sheets>
  <calcPr calcId="125725"/>
</workbook>
</file>

<file path=xl/calcChain.xml><?xml version="1.0" encoding="utf-8"?>
<calcChain xmlns="http://schemas.openxmlformats.org/spreadsheetml/2006/main">
  <c r="J11" i="2"/>
  <c r="I11"/>
  <c r="F11"/>
  <c r="K11" s="1"/>
  <c r="L10"/>
  <c r="K10"/>
  <c r="M10" s="1"/>
  <c r="J10"/>
  <c r="I10"/>
  <c r="I9"/>
  <c r="J9" s="1"/>
  <c r="F9"/>
  <c r="K9" s="1"/>
  <c r="J6"/>
  <c r="M6" s="1"/>
  <c r="M7" s="1"/>
  <c r="I6"/>
  <c r="L6" s="1"/>
  <c r="L7" s="1"/>
  <c r="F6"/>
  <c r="K6" s="1"/>
  <c r="K7" s="1"/>
  <c r="L9" l="1"/>
  <c r="L12" s="1"/>
  <c r="L15" s="1"/>
  <c r="M9"/>
  <c r="K12"/>
  <c r="L11"/>
  <c r="M11"/>
  <c r="K15"/>
  <c r="M12" l="1"/>
  <c r="M15" s="1"/>
</calcChain>
</file>

<file path=xl/sharedStrings.xml><?xml version="1.0" encoding="utf-8"?>
<sst xmlns="http://schemas.openxmlformats.org/spreadsheetml/2006/main" count="44" uniqueCount="32">
  <si>
    <t>L.p.</t>
  </si>
  <si>
    <t>Opis wyrobu</t>
  </si>
  <si>
    <t>CPV</t>
  </si>
  <si>
    <t>Nazwa handlowa</t>
  </si>
  <si>
    <t>j.m.</t>
  </si>
  <si>
    <t xml:space="preserve">Ilość </t>
  </si>
  <si>
    <t>Cena j. netto</t>
  </si>
  <si>
    <t>VAT %</t>
  </si>
  <si>
    <t>Kwota j. VAT</t>
  </si>
  <si>
    <t xml:space="preserve">Cena j. brutto  </t>
  </si>
  <si>
    <t xml:space="preserve">wartość              netto </t>
  </si>
  <si>
    <t>kwota                           VAT</t>
  </si>
  <si>
    <t>wartość             brutto</t>
  </si>
  <si>
    <t>Producent/ (UWAGI)</t>
  </si>
  <si>
    <t>-</t>
  </si>
  <si>
    <t>[7*8]</t>
  </si>
  <si>
    <t>[7+9]</t>
  </si>
  <si>
    <t>[6*7]</t>
  </si>
  <si>
    <t>[8*11]</t>
  </si>
  <si>
    <t>[11+12]</t>
  </si>
  <si>
    <t>Mobilny stojak na kroplówki z możliwością rgulacji wysokości. Wyposażony w cztery wieszaki o maksymalnym obciążeniu co najmniej 2,5 kg każdy. Podstawa stojaka  wykonana z plastiku z 5 kółkami z hamulcami. Gwarancja minimum 24 m-ce</t>
  </si>
  <si>
    <t>39151100-6</t>
  </si>
  <si>
    <t>szt</t>
  </si>
  <si>
    <t>Kryteria oceny:  100 % cena</t>
  </si>
  <si>
    <t xml:space="preserve">Razem </t>
  </si>
  <si>
    <t>34928480-6</t>
  </si>
  <si>
    <t>Suma</t>
  </si>
  <si>
    <t xml:space="preserve">Zadanie 1 Mobilny stojak do kroplówek </t>
  </si>
  <si>
    <t xml:space="preserve">Zadanie 2 Pedałowe kosze na śmieci </t>
  </si>
  <si>
    <t xml:space="preserve">Kosz na odpady otwierany przyciskiem pedałowym, na worki na śmieci w rozmiarze 50x60 cm o pojemności 35 l. Wykonany z tworzywa sztucznego odpornego na pękanie. </t>
  </si>
  <si>
    <t>Kosz na odpady otwierany przyciskiem pedałowym, na worki na śmieci w rozmiarze 60x80 cm o pojemności 60 l. Wykonany z tworzywa sztucznego odpornego na pękanie.</t>
  </si>
  <si>
    <t>Kosz na odpady otwierany przyciskiem pedałowym, na worki na śmieci w rozmiarze 90x110 cm o pojemności 160 l. Wykonany z tworzywa sztucznego odpornego na pękanie.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</si>
</sst>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2" borderId="0" xfId="0" applyFont="1" applyFill="1"/>
    <xf numFmtId="0" fontId="3" fillId="0" borderId="4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9" fontId="3" fillId="0" borderId="4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/>
    </xf>
    <xf numFmtId="4" fontId="3" fillId="0" borderId="4" xfId="2" applyNumberFormat="1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right" vertical="center"/>
    </xf>
    <xf numFmtId="4" fontId="2" fillId="0" borderId="4" xfId="2" applyNumberFormat="1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left" vertical="center"/>
    </xf>
    <xf numFmtId="0" fontId="2" fillId="3" borderId="6" xfId="2" applyFont="1" applyFill="1" applyBorder="1" applyAlignment="1">
      <alignment horizontal="left" vertical="center"/>
    </xf>
    <xf numFmtId="0" fontId="2" fillId="3" borderId="7" xfId="2" applyFont="1" applyFill="1" applyBorder="1" applyAlignment="1">
      <alignment horizontal="left" vertical="center"/>
    </xf>
  </cellXfs>
  <cellStyles count="3">
    <cellStyle name="Excel Built-in Normal" xfId="2"/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showGridLines="0" tabSelected="1" workbookViewId="0">
      <selection activeCell="C15" sqref="C15"/>
    </sheetView>
  </sheetViews>
  <sheetFormatPr defaultColWidth="12.5703125" defaultRowHeight="15.75"/>
  <cols>
    <col min="1" max="1" width="6.5703125" style="26" customWidth="1"/>
    <col min="2" max="2" width="89.7109375" style="27" customWidth="1"/>
    <col min="3" max="3" width="13.140625" style="28" customWidth="1"/>
    <col min="4" max="4" width="16" style="28" hidden="1" customWidth="1"/>
    <col min="5" max="5" width="6.140625" style="29" customWidth="1"/>
    <col min="6" max="6" width="8" style="30" customWidth="1"/>
    <col min="7" max="7" width="13.28515625" style="31" customWidth="1"/>
    <col min="8" max="8" width="6.85546875" style="32" customWidth="1"/>
    <col min="9" max="9" width="12.85546875" style="31" customWidth="1"/>
    <col min="10" max="10" width="12.85546875" style="28" customWidth="1"/>
    <col min="11" max="12" width="12.85546875" style="31" customWidth="1"/>
    <col min="13" max="13" width="16.5703125" style="31" customWidth="1"/>
    <col min="14" max="14" width="29.85546875" style="34" customWidth="1"/>
    <col min="15" max="15" width="59" style="1" customWidth="1"/>
    <col min="16" max="16" width="13.140625" style="1" bestFit="1" customWidth="1"/>
    <col min="17" max="16384" width="12.5703125" style="1"/>
  </cols>
  <sheetData>
    <row r="1" spans="1:14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9" customFormat="1" ht="31.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8" t="s">
        <v>13</v>
      </c>
    </row>
    <row r="3" spans="1:14" s="11" customFormat="1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</row>
    <row r="4" spans="1:14" s="15" customFormat="1">
      <c r="A4" s="45" t="s">
        <v>14</v>
      </c>
      <c r="B4" s="46"/>
      <c r="C4" s="46"/>
      <c r="D4" s="47"/>
      <c r="E4" s="8" t="s">
        <v>14</v>
      </c>
      <c r="F4" s="12" t="s">
        <v>14</v>
      </c>
      <c r="G4" s="13" t="s">
        <v>14</v>
      </c>
      <c r="H4" s="14" t="s">
        <v>14</v>
      </c>
      <c r="I4" s="13" t="s">
        <v>15</v>
      </c>
      <c r="J4" s="2" t="s">
        <v>16</v>
      </c>
      <c r="K4" s="13" t="s">
        <v>17</v>
      </c>
      <c r="L4" s="13" t="s">
        <v>18</v>
      </c>
      <c r="M4" s="13" t="s">
        <v>19</v>
      </c>
      <c r="N4" s="8" t="s">
        <v>14</v>
      </c>
    </row>
    <row r="5" spans="1:14" s="16" customFormat="1">
      <c r="A5" s="48" t="s">
        <v>27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4" s="16" customFormat="1" ht="47.25">
      <c r="A6" s="17">
        <v>1</v>
      </c>
      <c r="B6" s="18" t="s">
        <v>20</v>
      </c>
      <c r="C6" s="17" t="s">
        <v>21</v>
      </c>
      <c r="D6" s="19"/>
      <c r="E6" s="17" t="s">
        <v>22</v>
      </c>
      <c r="F6" s="19">
        <f>15+10+10</f>
        <v>35</v>
      </c>
      <c r="G6" s="20"/>
      <c r="H6" s="14"/>
      <c r="I6" s="6">
        <f>G6*H6</f>
        <v>0</v>
      </c>
      <c r="J6" s="6">
        <f>G6+I6</f>
        <v>0</v>
      </c>
      <c r="K6" s="6">
        <f>F6*G6</f>
        <v>0</v>
      </c>
      <c r="L6" s="6">
        <f>F6*I6</f>
        <v>0</v>
      </c>
      <c r="M6" s="20">
        <f>F6*J6</f>
        <v>0</v>
      </c>
      <c r="N6" s="38"/>
    </row>
    <row r="7" spans="1:14" s="16" customFormat="1">
      <c r="A7" s="39" t="s">
        <v>23</v>
      </c>
      <c r="B7" s="40"/>
      <c r="C7" s="40"/>
      <c r="D7" s="40"/>
      <c r="E7" s="40"/>
      <c r="F7" s="40"/>
      <c r="G7" s="40"/>
      <c r="H7" s="40"/>
      <c r="I7" s="41"/>
      <c r="J7" s="21" t="s">
        <v>24</v>
      </c>
      <c r="K7" s="22">
        <f>K6</f>
        <v>0</v>
      </c>
      <c r="L7" s="22">
        <f t="shared" ref="L7:M7" si="0">L6</f>
        <v>0</v>
      </c>
      <c r="M7" s="22">
        <f t="shared" si="0"/>
        <v>0</v>
      </c>
      <c r="N7" s="23"/>
    </row>
    <row r="8" spans="1:14" s="16" customFormat="1">
      <c r="A8" s="48" t="s">
        <v>28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</row>
    <row r="9" spans="1:14" s="16" customFormat="1" ht="31.5">
      <c r="A9" s="17">
        <v>1</v>
      </c>
      <c r="B9" s="18" t="s">
        <v>29</v>
      </c>
      <c r="C9" s="17" t="s">
        <v>25</v>
      </c>
      <c r="D9" s="19"/>
      <c r="E9" s="17" t="s">
        <v>22</v>
      </c>
      <c r="F9" s="19">
        <f>10+5</f>
        <v>15</v>
      </c>
      <c r="G9" s="20"/>
      <c r="H9" s="14"/>
      <c r="I9" s="6">
        <f>G9*H9</f>
        <v>0</v>
      </c>
      <c r="J9" s="6">
        <f>G9+I9</f>
        <v>0</v>
      </c>
      <c r="K9" s="6">
        <f>F9*G9</f>
        <v>0</v>
      </c>
      <c r="L9" s="6">
        <f>K9*H9</f>
        <v>0</v>
      </c>
      <c r="M9" s="20">
        <f>K9+L9</f>
        <v>0</v>
      </c>
      <c r="N9" s="38"/>
    </row>
    <row r="10" spans="1:14" s="16" customFormat="1" ht="31.5">
      <c r="A10" s="17">
        <v>2</v>
      </c>
      <c r="B10" s="18" t="s">
        <v>30</v>
      </c>
      <c r="C10" s="17" t="s">
        <v>25</v>
      </c>
      <c r="D10" s="19"/>
      <c r="E10" s="17" t="s">
        <v>22</v>
      </c>
      <c r="F10" s="19">
        <v>136</v>
      </c>
      <c r="G10" s="20"/>
      <c r="H10" s="14"/>
      <c r="I10" s="6">
        <f t="shared" ref="I10:I11" si="1">G10*H10</f>
        <v>0</v>
      </c>
      <c r="J10" s="6">
        <f t="shared" ref="J10:J11" si="2">G10+I10</f>
        <v>0</v>
      </c>
      <c r="K10" s="6">
        <f t="shared" ref="K10:K11" si="3">F10*G10</f>
        <v>0</v>
      </c>
      <c r="L10" s="6">
        <f t="shared" ref="L10:L11" si="4">K10*H10</f>
        <v>0</v>
      </c>
      <c r="M10" s="20">
        <f t="shared" ref="M10:M11" si="5">K10+L10</f>
        <v>0</v>
      </c>
      <c r="N10" s="24"/>
    </row>
    <row r="11" spans="1:14" s="25" customFormat="1" ht="31.5">
      <c r="A11" s="17">
        <v>3</v>
      </c>
      <c r="B11" s="18" t="s">
        <v>31</v>
      </c>
      <c r="C11" s="17" t="s">
        <v>25</v>
      </c>
      <c r="D11" s="19"/>
      <c r="E11" s="17" t="s">
        <v>22</v>
      </c>
      <c r="F11" s="19">
        <f>2+4+6+2+10+3+10+15+1+2+1+7</f>
        <v>63</v>
      </c>
      <c r="G11" s="20"/>
      <c r="H11" s="14"/>
      <c r="I11" s="6">
        <f t="shared" si="1"/>
        <v>0</v>
      </c>
      <c r="J11" s="6">
        <f t="shared" si="2"/>
        <v>0</v>
      </c>
      <c r="K11" s="6">
        <f t="shared" si="3"/>
        <v>0</v>
      </c>
      <c r="L11" s="6">
        <f t="shared" si="4"/>
        <v>0</v>
      </c>
      <c r="M11" s="20">
        <f t="shared" si="5"/>
        <v>0</v>
      </c>
      <c r="N11" s="24"/>
    </row>
    <row r="12" spans="1:14" s="25" customFormat="1">
      <c r="A12" s="39" t="s">
        <v>23</v>
      </c>
      <c r="B12" s="40"/>
      <c r="C12" s="40"/>
      <c r="D12" s="40"/>
      <c r="E12" s="40"/>
      <c r="F12" s="40"/>
      <c r="G12" s="40"/>
      <c r="H12" s="40"/>
      <c r="I12" s="41"/>
      <c r="J12" s="21" t="s">
        <v>24</v>
      </c>
      <c r="K12" s="22">
        <f>SUM(K9:K11)</f>
        <v>0</v>
      </c>
      <c r="L12" s="22">
        <f>SUM(L9:L11)</f>
        <v>0</v>
      </c>
      <c r="M12" s="22">
        <f>SUM(M9:M11)</f>
        <v>0</v>
      </c>
      <c r="N12" s="23"/>
    </row>
    <row r="15" spans="1:14">
      <c r="B15" s="37"/>
      <c r="C15" s="33"/>
      <c r="J15" s="35" t="s">
        <v>26</v>
      </c>
      <c r="K15" s="36">
        <f>K7+K12</f>
        <v>0</v>
      </c>
      <c r="L15" s="36">
        <f t="shared" ref="L15:M15" si="6">L7+L12</f>
        <v>0</v>
      </c>
      <c r="M15" s="36">
        <f t="shared" si="6"/>
        <v>0</v>
      </c>
    </row>
  </sheetData>
  <mergeCells count="6">
    <mergeCell ref="A12:I12"/>
    <mergeCell ref="A1:N1"/>
    <mergeCell ref="A4:D4"/>
    <mergeCell ref="A5:N5"/>
    <mergeCell ref="A7:I7"/>
    <mergeCell ref="A8:N8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2025-08-20T07:17:11Z</dcterms:modified>
</cp:coreProperties>
</file>